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8"/>
  <workbookPr/>
  <mc:AlternateContent xmlns:mc="http://schemas.openxmlformats.org/markup-compatibility/2006">
    <mc:Choice Requires="x15">
      <x15ac:absPath xmlns:x15ac="http://schemas.microsoft.com/office/spreadsheetml/2010/11/ac" url="C:\Users\pbutler\Documents\Comptroller Award\"/>
    </mc:Choice>
  </mc:AlternateContent>
  <xr:revisionPtr revIDLastSave="0" documentId="8_{D4A5889A-BFD3-4232-B18D-E7467D531C30}" xr6:coauthVersionLast="36" xr6:coauthVersionMax="36" xr10:uidLastSave="{00000000-0000-0000-0000-000000000000}"/>
  <bookViews>
    <workbookView xWindow="0" yWindow="0" windowWidth="20160" windowHeight="6540" xr2:uid="{00000000-000D-0000-FFFF-FFFF00000000}"/>
  </bookViews>
  <sheets>
    <sheet name="C-3 Stat Rev Exp Govt Funds" sheetId="1" r:id="rId1"/>
  </sheets>
  <definedNames>
    <definedName name="AS2DocOpenMode">"AS2DocumentEdit"</definedName>
    <definedName name="AS2NamedRange">10</definedName>
    <definedName name="EX_C3a">'C-3 Stat Rev Exp Govt Funds'!$A$5:$D$38</definedName>
    <definedName name="EX_C3b">'C-3 Stat Rev Exp Govt Funds'!$F$5:$J$38</definedName>
    <definedName name="TextRefCopyRangeCount">1</definedName>
    <definedName name="wrn.Aging._.and._.Trend._.Analysis.">{#N/A,#N/A,FALSE,"Aging Summary";#N/A,#N/A,FALSE,"Ratio Analysis";#N/A,#N/A,FALSE,"Test 120 Day Accts";#N/A,#N/A,FALSE,"Tickmarks"}</definedName>
    <definedName name="XRefColumnsCount">1</definedName>
    <definedName name="XRefCopyRangeCount">1</definedName>
  </definedNames>
  <calcPr calcId="191029"/>
  <extLst>
    <ext uri="GoogleSheetsCustomDataVersion1">
      <go:sheetsCustomData xmlns:go="http://customooxmlschemas.google.com/" r:id="rId5" roundtripDataSignature="AMtx7mi+WwFTIDfrjnv3kbp4bkuXqlSJMA=="/>
    </ext>
  </extLst>
</workbook>
</file>

<file path=xl/calcChain.xml><?xml version="1.0" encoding="utf-8"?>
<calcChain xmlns="http://schemas.openxmlformats.org/spreadsheetml/2006/main">
  <c r="J30" i="1" l="1"/>
  <c r="H30" i="1"/>
  <c r="H32" i="1" s="1"/>
  <c r="F30" i="1"/>
  <c r="F32" i="1" s="1"/>
  <c r="D30" i="1"/>
  <c r="B30" i="1"/>
  <c r="H19" i="1"/>
  <c r="J16" i="1"/>
  <c r="J19" i="1" s="1"/>
  <c r="H16" i="1"/>
  <c r="F16" i="1"/>
  <c r="D16" i="1"/>
  <c r="B16" i="1"/>
  <c r="J10" i="1"/>
  <c r="H10" i="1"/>
  <c r="F10" i="1"/>
  <c r="F19" i="1" s="1"/>
  <c r="D10" i="1"/>
  <c r="D19" i="1" s="1"/>
  <c r="D32" i="1" s="1"/>
  <c r="B10" i="1"/>
  <c r="B19" i="1" l="1"/>
  <c r="B32" i="1" s="1"/>
  <c r="B36" i="1" s="1"/>
  <c r="D34" i="1" s="1"/>
  <c r="D36" i="1" s="1"/>
  <c r="F34" i="1" s="1"/>
  <c r="F36" i="1" s="1"/>
  <c r="H34" i="1" s="1"/>
  <c r="H36" i="1" s="1"/>
  <c r="J34" i="1" s="1"/>
  <c r="J32" i="1"/>
  <c r="J36" i="1" l="1"/>
</calcChain>
</file>

<file path=xl/sharedStrings.xml><?xml version="1.0" encoding="utf-8"?>
<sst xmlns="http://schemas.openxmlformats.org/spreadsheetml/2006/main" count="40" uniqueCount="34">
  <si>
    <t>Burleson ISD</t>
  </si>
  <si>
    <t>Debt Service Fund by Function</t>
  </si>
  <si>
    <t>For the Years Ended June 30, 2018-2022</t>
  </si>
  <si>
    <t>2018-2019</t>
  </si>
  <si>
    <t>2019-2020</t>
  </si>
  <si>
    <t>2020-2021</t>
  </si>
  <si>
    <t>2021-2022</t>
  </si>
  <si>
    <t>2022-23</t>
  </si>
  <si>
    <t>REVENUES</t>
  </si>
  <si>
    <t>Local and intermediate sources</t>
  </si>
  <si>
    <t xml:space="preserve">State program revenues </t>
  </si>
  <si>
    <t xml:space="preserve">Federal program revenues </t>
  </si>
  <si>
    <t>Total revenues</t>
  </si>
  <si>
    <t/>
  </si>
  <si>
    <t>EXPENDITURES</t>
  </si>
  <si>
    <t>Principal on long-term debt</t>
  </si>
  <si>
    <t>Interest on long-term debt</t>
  </si>
  <si>
    <t>Bond issuance cost and fees</t>
  </si>
  <si>
    <t xml:space="preserve">Total expenditures </t>
  </si>
  <si>
    <t>Excess (deficiency) of</t>
  </si>
  <si>
    <t xml:space="preserve"> revenues over (under) expenditures </t>
  </si>
  <si>
    <t>OTHER FINANCING SOURCES (USES)</t>
  </si>
  <si>
    <t>Issuance of bonds</t>
  </si>
  <si>
    <t>Issuance of refunding bonds</t>
  </si>
  <si>
    <t>Proceeds from capital leases</t>
  </si>
  <si>
    <t xml:space="preserve">Transfers in </t>
  </si>
  <si>
    <t>Premium or discount on issuance of bonds</t>
  </si>
  <si>
    <t>Transfers out</t>
  </si>
  <si>
    <t>Payment to refunded bond escrow agent</t>
  </si>
  <si>
    <t xml:space="preserve">Total other financing sources (uses) </t>
  </si>
  <si>
    <t>Net change in fund balances</t>
  </si>
  <si>
    <t xml:space="preserve">FUND BALANCE at July 1 (beginning) </t>
  </si>
  <si>
    <t xml:space="preserve"> </t>
  </si>
  <si>
    <t xml:space="preserve">FUND BALANCE at June 30 (ending)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</si>
</sst>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4" x14ac:knownFonts="1">
    <font>
      <sz val="11"/>
      <color theme="1"/>
      <name val="Times New Roman"/>
      <scheme val="minor"/>
    </font>
    <font>
      <b/>
      <sz val="9"/>
      <color rgb="FF000000"/>
      <name val="Century Gothic"/>
    </font>
    <font>
      <sz val="9"/>
      <color rgb="FF000000"/>
      <name val="Century Gothic"/>
    </font>
    <font>
      <sz val="9"/>
      <color theme="1"/>
      <name val="Century Gothic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left"/>
    </xf>
    <xf numFmtId="164" fontId="3" fillId="0" borderId="0" xfId="0" applyNumberFormat="1" applyFont="1"/>
    <xf numFmtId="164" fontId="2" fillId="0" borderId="0" xfId="0" applyNumberFormat="1" applyFont="1" applyAlignment="1"/>
    <xf numFmtId="41" fontId="2" fillId="0" borderId="0" xfId="0" applyNumberFormat="1" applyFont="1"/>
    <xf numFmtId="165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 applyAlignment="1"/>
    <xf numFmtId="165" fontId="2" fillId="0" borderId="1" xfId="0" applyNumberFormat="1" applyFont="1" applyBorder="1"/>
    <xf numFmtId="165" fontId="3" fillId="0" borderId="1" xfId="0" applyNumberFormat="1" applyFont="1" applyBorder="1"/>
    <xf numFmtId="0" fontId="1" fillId="0" borderId="0" xfId="0" applyFont="1" applyAlignment="1">
      <alignment horizontal="left" vertical="center"/>
    </xf>
    <xf numFmtId="165" fontId="2" fillId="0" borderId="1" xfId="0" applyNumberFormat="1" applyFont="1" applyBorder="1" applyAlignment="1"/>
    <xf numFmtId="0" fontId="2" fillId="0" borderId="0" xfId="0" applyFont="1" applyAlignment="1">
      <alignment horizontal="left" vertical="center"/>
    </xf>
    <xf numFmtId="43" fontId="2" fillId="0" borderId="0" xfId="0" applyNumberFormat="1" applyFont="1"/>
    <xf numFmtId="165" fontId="2" fillId="0" borderId="0" xfId="0" applyNumberFormat="1" applyFont="1" applyAlignment="1">
      <alignment horizontal="left"/>
    </xf>
    <xf numFmtId="0" fontId="1" fillId="0" borderId="0" xfId="0" applyFont="1" applyAlignment="1">
      <alignment vertical="center"/>
    </xf>
    <xf numFmtId="37" fontId="2" fillId="0" borderId="0" xfId="0" applyNumberFormat="1" applyFont="1"/>
    <xf numFmtId="164" fontId="2" fillId="0" borderId="2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>
      <selection activeCell="B9" sqref="B9"/>
    </sheetView>
  </sheetViews>
  <sheetFormatPr defaultColWidth="12.6640625" defaultRowHeight="15" customHeight="1" x14ac:dyDescent="0.25"/>
  <cols>
    <col min="1" max="1" width="42.88671875" customWidth="1"/>
    <col min="2" max="2" width="15.77734375" customWidth="1"/>
    <col min="3" max="3" width="2.77734375" customWidth="1"/>
    <col min="4" max="4" width="15.77734375" customWidth="1"/>
    <col min="5" max="5" width="2.77734375" customWidth="1"/>
    <col min="6" max="6" width="15.77734375" customWidth="1"/>
    <col min="7" max="7" width="2.77734375" customWidth="1"/>
    <col min="8" max="8" width="15.77734375" customWidth="1"/>
    <col min="9" max="9" width="2.77734375" customWidth="1"/>
    <col min="10" max="10" width="15.77734375" customWidth="1"/>
    <col min="11" max="12" width="14.77734375" customWidth="1"/>
    <col min="13" max="26" width="9.21875" customWidth="1"/>
  </cols>
  <sheetData>
    <row r="1" spans="1:26" ht="14.25" customHeight="1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3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3"/>
      <c r="L2" s="3"/>
      <c r="M2" s="3"/>
      <c r="N2" s="3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3">
      <c r="A3" s="25" t="s">
        <v>2</v>
      </c>
      <c r="B3" s="26"/>
      <c r="C3" s="26"/>
      <c r="D3" s="26"/>
      <c r="E3" s="26"/>
      <c r="F3" s="26"/>
      <c r="G3" s="26"/>
      <c r="H3" s="26"/>
      <c r="I3" s="26"/>
      <c r="J3" s="26"/>
      <c r="K3" s="3"/>
      <c r="L3" s="3"/>
      <c r="M3" s="3"/>
      <c r="N3" s="3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4.25" customHeight="1" x14ac:dyDescent="0.3">
      <c r="A4" s="25"/>
      <c r="B4" s="26"/>
      <c r="C4" s="26"/>
      <c r="D4" s="26"/>
      <c r="E4" s="1"/>
      <c r="F4" s="3"/>
      <c r="G4" s="3"/>
      <c r="H4" s="3"/>
      <c r="I4" s="3"/>
      <c r="J4" s="3"/>
      <c r="K4" s="3"/>
      <c r="L4" s="3"/>
      <c r="M4" s="3"/>
      <c r="N4" s="3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3">
      <c r="A5" s="3"/>
      <c r="B5" s="4" t="s">
        <v>3</v>
      </c>
      <c r="C5" s="1"/>
      <c r="D5" s="4" t="s">
        <v>4</v>
      </c>
      <c r="E5" s="1"/>
      <c r="F5" s="4" t="s">
        <v>5</v>
      </c>
      <c r="G5" s="1"/>
      <c r="H5" s="4" t="s">
        <v>6</v>
      </c>
      <c r="I5" s="1"/>
      <c r="J5" s="5" t="s">
        <v>7</v>
      </c>
      <c r="K5" s="3"/>
      <c r="L5" s="3"/>
      <c r="M5" s="3"/>
      <c r="N5" s="3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3">
      <c r="A6" s="6" t="s">
        <v>8</v>
      </c>
      <c r="B6" s="7"/>
      <c r="C6" s="7"/>
      <c r="D6" s="7"/>
      <c r="E6" s="7"/>
      <c r="F6" s="7"/>
      <c r="G6" s="7"/>
      <c r="H6" s="7"/>
      <c r="I6" s="7"/>
      <c r="J6" s="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3">
      <c r="A7" s="8" t="s">
        <v>9</v>
      </c>
      <c r="B7" s="7">
        <v>22792507</v>
      </c>
      <c r="C7" s="7"/>
      <c r="D7" s="7">
        <v>25279463</v>
      </c>
      <c r="E7" s="7"/>
      <c r="F7" s="9">
        <v>26971314</v>
      </c>
      <c r="G7" s="7"/>
      <c r="H7" s="7">
        <v>28988375</v>
      </c>
      <c r="I7" s="7"/>
      <c r="J7" s="10">
        <v>33025755</v>
      </c>
      <c r="K7" s="11"/>
      <c r="L7" s="8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3">
      <c r="A8" s="8" t="s">
        <v>10</v>
      </c>
      <c r="B8" s="12">
        <v>704674</v>
      </c>
      <c r="C8" s="12"/>
      <c r="D8" s="12">
        <v>660558</v>
      </c>
      <c r="E8" s="12"/>
      <c r="F8" s="13">
        <v>554969</v>
      </c>
      <c r="G8" s="12"/>
      <c r="H8" s="12">
        <v>600794</v>
      </c>
      <c r="I8" s="12"/>
      <c r="J8" s="14">
        <v>1217323</v>
      </c>
      <c r="K8" s="11"/>
      <c r="L8" s="8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3">
      <c r="A9" s="8" t="s">
        <v>11</v>
      </c>
      <c r="B9" s="15">
        <v>0</v>
      </c>
      <c r="C9" s="12"/>
      <c r="D9" s="15">
        <v>0</v>
      </c>
      <c r="E9" s="12"/>
      <c r="F9" s="16">
        <v>0</v>
      </c>
      <c r="G9" s="12"/>
      <c r="H9" s="15">
        <v>0</v>
      </c>
      <c r="I9" s="12"/>
      <c r="J9" s="15">
        <v>0</v>
      </c>
      <c r="K9" s="11"/>
      <c r="L9" s="8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3">
      <c r="A10" s="8" t="s">
        <v>12</v>
      </c>
      <c r="B10" s="15">
        <f>SUM(B7:B9)</f>
        <v>23497181</v>
      </c>
      <c r="C10" s="12"/>
      <c r="D10" s="15">
        <f>SUM(D7:D9)</f>
        <v>25940021</v>
      </c>
      <c r="E10" s="12"/>
      <c r="F10" s="15">
        <f>SUM(F7:F9)</f>
        <v>27526283</v>
      </c>
      <c r="G10" s="12"/>
      <c r="H10" s="15">
        <f>SUM(H7:H9)</f>
        <v>29589169</v>
      </c>
      <c r="I10" s="12"/>
      <c r="J10" s="15">
        <f>SUM(J7:J9)</f>
        <v>34243078</v>
      </c>
      <c r="K10" s="12"/>
      <c r="L10" s="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3">
      <c r="A11" s="6" t="s">
        <v>13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7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3">
      <c r="A12" s="17" t="s">
        <v>14</v>
      </c>
      <c r="B12" s="12"/>
      <c r="C12" s="12"/>
      <c r="D12" s="12"/>
      <c r="E12" s="12"/>
      <c r="F12" s="12"/>
      <c r="G12" s="12"/>
      <c r="H12" s="12"/>
      <c r="I12" s="12"/>
      <c r="J12" s="12"/>
      <c r="K12" s="2"/>
      <c r="L12" s="8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3">
      <c r="A13" s="8" t="s">
        <v>15</v>
      </c>
      <c r="B13" s="12">
        <v>13590000</v>
      </c>
      <c r="C13" s="12"/>
      <c r="D13" s="12">
        <v>14225000</v>
      </c>
      <c r="E13" s="12"/>
      <c r="F13" s="13">
        <v>6288837</v>
      </c>
      <c r="G13" s="12"/>
      <c r="H13" s="12">
        <v>8040416</v>
      </c>
      <c r="I13" s="12"/>
      <c r="J13" s="14">
        <v>24717650</v>
      </c>
      <c r="K13" s="11"/>
      <c r="L13" s="8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3">
      <c r="A14" s="8" t="s">
        <v>16</v>
      </c>
      <c r="B14" s="12">
        <v>15245611</v>
      </c>
      <c r="C14" s="12"/>
      <c r="D14" s="12">
        <v>14998056</v>
      </c>
      <c r="E14" s="12"/>
      <c r="F14" s="13">
        <v>16054250</v>
      </c>
      <c r="G14" s="12"/>
      <c r="H14" s="12">
        <v>14582986</v>
      </c>
      <c r="I14" s="12"/>
      <c r="J14" s="14">
        <v>14776986</v>
      </c>
      <c r="K14" s="2"/>
      <c r="L14" s="8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3">
      <c r="A15" s="8" t="s">
        <v>17</v>
      </c>
      <c r="B15" s="15">
        <v>6500</v>
      </c>
      <c r="C15" s="12"/>
      <c r="D15" s="15">
        <v>247959</v>
      </c>
      <c r="E15" s="12"/>
      <c r="F15" s="16">
        <v>272809</v>
      </c>
      <c r="G15" s="12"/>
      <c r="H15" s="15">
        <v>10750</v>
      </c>
      <c r="I15" s="12"/>
      <c r="J15" s="18">
        <v>205452</v>
      </c>
      <c r="K15" s="2"/>
      <c r="L15" s="8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3">
      <c r="A16" s="19" t="s">
        <v>18</v>
      </c>
      <c r="B16" s="15">
        <f>SUM(B13:B15)</f>
        <v>28842111</v>
      </c>
      <c r="C16" s="12"/>
      <c r="D16" s="15">
        <f>SUM(D13:D15)</f>
        <v>29471015</v>
      </c>
      <c r="E16" s="12"/>
      <c r="F16" s="15">
        <f>SUM(F13:F15)</f>
        <v>22615896</v>
      </c>
      <c r="G16" s="12"/>
      <c r="H16" s="15">
        <f>SUM(H13:H15)</f>
        <v>22634152</v>
      </c>
      <c r="I16" s="12"/>
      <c r="J16" s="15">
        <f>SUM(J13:J15)</f>
        <v>39700088</v>
      </c>
      <c r="K16" s="20"/>
      <c r="L16" s="1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3">
      <c r="A17" s="17" t="s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20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3">
      <c r="A18" s="2" t="s">
        <v>19</v>
      </c>
      <c r="B18" s="12"/>
      <c r="C18" s="12"/>
      <c r="D18" s="12"/>
      <c r="E18" s="12"/>
      <c r="F18" s="12"/>
      <c r="G18" s="12"/>
      <c r="H18" s="12"/>
      <c r="I18" s="12"/>
      <c r="J18" s="12"/>
      <c r="K18" s="2"/>
      <c r="L18" s="8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3">
      <c r="A19" s="8" t="s">
        <v>20</v>
      </c>
      <c r="B19" s="15">
        <f>B10-B16</f>
        <v>-5344930</v>
      </c>
      <c r="C19" s="12"/>
      <c r="D19" s="15">
        <f>D10-D16</f>
        <v>-3530994</v>
      </c>
      <c r="E19" s="12"/>
      <c r="F19" s="15">
        <f>F10-F16</f>
        <v>4910387</v>
      </c>
      <c r="G19" s="12"/>
      <c r="H19" s="15">
        <f>H10-H16</f>
        <v>6955017</v>
      </c>
      <c r="I19" s="12"/>
      <c r="J19" s="15">
        <f>J10-J16</f>
        <v>-5457010</v>
      </c>
      <c r="K19" s="2"/>
      <c r="L19" s="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3">
      <c r="A20" s="8" t="s">
        <v>13</v>
      </c>
      <c r="B20" s="12"/>
      <c r="C20" s="12"/>
      <c r="D20" s="12"/>
      <c r="E20" s="12"/>
      <c r="F20" s="12"/>
      <c r="G20" s="12"/>
      <c r="H20" s="12"/>
      <c r="I20" s="12"/>
      <c r="J20" s="12"/>
      <c r="K20" s="2"/>
      <c r="L20" s="3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3">
      <c r="A21" s="3" t="s">
        <v>21</v>
      </c>
      <c r="B21" s="12"/>
      <c r="C21" s="12"/>
      <c r="D21" s="12"/>
      <c r="E21" s="12"/>
      <c r="F21" s="12"/>
      <c r="G21" s="12"/>
      <c r="H21" s="12"/>
      <c r="I21" s="12"/>
      <c r="J21" s="12"/>
      <c r="K21" s="2"/>
      <c r="L21" s="8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3">
      <c r="A22" s="8" t="s">
        <v>22</v>
      </c>
      <c r="B22" s="12">
        <v>0</v>
      </c>
      <c r="C22" s="12"/>
      <c r="D22" s="12">
        <v>0</v>
      </c>
      <c r="E22" s="12"/>
      <c r="F22" s="12">
        <v>0</v>
      </c>
      <c r="G22" s="12"/>
      <c r="H22" s="12">
        <v>0</v>
      </c>
      <c r="I22" s="12"/>
      <c r="J22" s="14">
        <v>19310000</v>
      </c>
      <c r="K22" s="2"/>
      <c r="L22" s="21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3">
      <c r="A23" s="8" t="s">
        <v>23</v>
      </c>
      <c r="B23" s="12">
        <v>0</v>
      </c>
      <c r="C23" s="12"/>
      <c r="D23" s="12">
        <v>17700000</v>
      </c>
      <c r="E23" s="12"/>
      <c r="F23" s="12">
        <v>16700000</v>
      </c>
      <c r="G23" s="12"/>
      <c r="H23" s="12">
        <v>0</v>
      </c>
      <c r="I23" s="12"/>
      <c r="J23" s="12">
        <v>0</v>
      </c>
      <c r="K23" s="2"/>
      <c r="L23" s="21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3">
      <c r="A24" s="8" t="s">
        <v>24</v>
      </c>
      <c r="B24" s="12">
        <v>0</v>
      </c>
      <c r="C24" s="12"/>
      <c r="D24" s="12">
        <v>0</v>
      </c>
      <c r="E24" s="12"/>
      <c r="F24" s="12">
        <v>0</v>
      </c>
      <c r="G24" s="12"/>
      <c r="H24" s="12">
        <v>0</v>
      </c>
      <c r="I24" s="12"/>
      <c r="J24" s="12">
        <v>0</v>
      </c>
      <c r="K24" s="2"/>
      <c r="L24" s="21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3">
      <c r="A25" s="8" t="s">
        <v>25</v>
      </c>
      <c r="B25" s="12">
        <v>5500000</v>
      </c>
      <c r="C25" s="12"/>
      <c r="D25" s="12">
        <v>3200000</v>
      </c>
      <c r="E25" s="12"/>
      <c r="F25" s="12">
        <v>0</v>
      </c>
      <c r="G25" s="12"/>
      <c r="H25" s="12">
        <v>0</v>
      </c>
      <c r="I25" s="12"/>
      <c r="J25" s="12">
        <v>0</v>
      </c>
      <c r="K25" s="2"/>
      <c r="L25" s="21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3">
      <c r="A26" s="8" t="s">
        <v>26</v>
      </c>
      <c r="B26" s="12">
        <v>0</v>
      </c>
      <c r="C26" s="12"/>
      <c r="D26" s="12">
        <v>2927009</v>
      </c>
      <c r="E26" s="12"/>
      <c r="F26" s="12">
        <v>4839483</v>
      </c>
      <c r="G26" s="12"/>
      <c r="H26" s="12">
        <v>0</v>
      </c>
      <c r="I26" s="12"/>
      <c r="J26" s="14">
        <v>574202</v>
      </c>
      <c r="K26" s="2"/>
      <c r="L26" s="21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3">
      <c r="A27" s="8" t="s">
        <v>27</v>
      </c>
      <c r="B27" s="13">
        <v>0</v>
      </c>
      <c r="C27" s="13"/>
      <c r="D27" s="12">
        <v>0</v>
      </c>
      <c r="E27" s="12"/>
      <c r="F27" s="12">
        <v>0</v>
      </c>
      <c r="G27" s="12"/>
      <c r="H27" s="13">
        <v>0</v>
      </c>
      <c r="I27" s="12"/>
      <c r="J27" s="13">
        <v>0</v>
      </c>
      <c r="K27" s="2"/>
      <c r="L27" s="21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3">
      <c r="A28" s="8" t="s">
        <v>28</v>
      </c>
      <c r="B28" s="15">
        <v>0</v>
      </c>
      <c r="C28" s="12"/>
      <c r="D28" s="15">
        <v>-20389800</v>
      </c>
      <c r="E28" s="12"/>
      <c r="F28" s="15">
        <v>-21653912</v>
      </c>
      <c r="G28" s="12"/>
      <c r="H28" s="15">
        <v>0</v>
      </c>
      <c r="I28" s="12"/>
      <c r="J28" s="18">
        <v>-19933063</v>
      </c>
      <c r="K28" s="2"/>
      <c r="L28" s="8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3">
      <c r="A29" s="8" t="s">
        <v>13</v>
      </c>
      <c r="B29" s="12"/>
      <c r="C29" s="12"/>
      <c r="D29" s="12"/>
      <c r="E29" s="12"/>
      <c r="F29" s="12"/>
      <c r="G29" s="12"/>
      <c r="H29" s="12"/>
      <c r="I29" s="12"/>
      <c r="J29" s="12"/>
      <c r="K29" s="2"/>
      <c r="L29" s="2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3">
      <c r="A30" s="19" t="s">
        <v>29</v>
      </c>
      <c r="B30" s="15">
        <f>SUM(B22:B29)</f>
        <v>5500000</v>
      </c>
      <c r="C30" s="12"/>
      <c r="D30" s="15">
        <f>SUM(D22:D29)</f>
        <v>3437209</v>
      </c>
      <c r="E30" s="12"/>
      <c r="F30" s="15">
        <f>SUM(F22:F29)</f>
        <v>-114429</v>
      </c>
      <c r="G30" s="12"/>
      <c r="H30" s="15">
        <f>SUM(H22:H29)</f>
        <v>0</v>
      </c>
      <c r="I30" s="12"/>
      <c r="J30" s="15">
        <f>SUM(J22:J29)</f>
        <v>-48861</v>
      </c>
      <c r="K30" s="23"/>
      <c r="L30" s="2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3">
      <c r="A31" s="22" t="s">
        <v>13</v>
      </c>
      <c r="B31" s="12"/>
      <c r="C31" s="12"/>
      <c r="D31" s="12"/>
      <c r="E31" s="12"/>
      <c r="F31" s="12"/>
      <c r="G31" s="12"/>
      <c r="H31" s="12"/>
      <c r="I31" s="12"/>
      <c r="J31" s="12"/>
      <c r="K31" s="23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3">
      <c r="A32" s="8" t="s">
        <v>30</v>
      </c>
      <c r="B32" s="12">
        <f>B30+B19</f>
        <v>155070</v>
      </c>
      <c r="C32" s="12"/>
      <c r="D32" s="12">
        <f>D30+D19</f>
        <v>-93785</v>
      </c>
      <c r="E32" s="12"/>
      <c r="F32" s="12">
        <f>F30+F19</f>
        <v>4795958</v>
      </c>
      <c r="G32" s="12"/>
      <c r="H32" s="12">
        <f>H30+H19</f>
        <v>6955017</v>
      </c>
      <c r="I32" s="12"/>
      <c r="J32" s="12">
        <f>J30+J19</f>
        <v>-5505871</v>
      </c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3">
      <c r="A33" s="2" t="s">
        <v>13</v>
      </c>
      <c r="B33" s="12"/>
      <c r="C33" s="12"/>
      <c r="D33" s="12"/>
      <c r="E33" s="12"/>
      <c r="F33" s="12"/>
      <c r="G33" s="12"/>
      <c r="H33" s="12"/>
      <c r="I33" s="12"/>
      <c r="J33" s="12"/>
      <c r="K33" s="2"/>
      <c r="L33" s="3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3">
      <c r="A34" s="3" t="s">
        <v>31</v>
      </c>
      <c r="B34" s="18">
        <v>16125004</v>
      </c>
      <c r="C34" s="12"/>
      <c r="D34" s="15">
        <f>+B36</f>
        <v>16280074</v>
      </c>
      <c r="E34" s="12"/>
      <c r="F34" s="15">
        <f>+D36</f>
        <v>16186289</v>
      </c>
      <c r="G34" s="12" t="s">
        <v>32</v>
      </c>
      <c r="H34" s="15">
        <f>+F36</f>
        <v>20982247</v>
      </c>
      <c r="I34" s="12"/>
      <c r="J34" s="15">
        <f>+H36</f>
        <v>27937264</v>
      </c>
      <c r="K34" s="2"/>
      <c r="L34" s="3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3">
      <c r="A35" s="3" t="s">
        <v>13</v>
      </c>
      <c r="B35" s="12"/>
      <c r="C35" s="12"/>
      <c r="D35" s="12"/>
      <c r="E35" s="12"/>
      <c r="F35" s="12"/>
      <c r="G35" s="12"/>
      <c r="H35" s="12"/>
      <c r="I35" s="12"/>
      <c r="J35" s="12"/>
      <c r="K35" s="2"/>
      <c r="L35" s="3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3">
      <c r="A36" s="3" t="s">
        <v>33</v>
      </c>
      <c r="B36" s="24">
        <f>B32+B34</f>
        <v>16280074</v>
      </c>
      <c r="C36" s="7"/>
      <c r="D36" s="24">
        <f>D32+D34</f>
        <v>16186289</v>
      </c>
      <c r="E36" s="7"/>
      <c r="F36" s="24">
        <f>F32+F34</f>
        <v>20982247</v>
      </c>
      <c r="G36" s="7"/>
      <c r="H36" s="24">
        <f>H32+H34</f>
        <v>27937264</v>
      </c>
      <c r="I36" s="7"/>
      <c r="J36" s="24">
        <f>J32+J34</f>
        <v>22431393</v>
      </c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.25" customHeight="1" x14ac:dyDescent="0.3">
      <c r="A37" s="2"/>
      <c r="B37" s="7"/>
      <c r="C37" s="7"/>
      <c r="D37" s="7"/>
      <c r="E37" s="7"/>
      <c r="F37" s="7"/>
      <c r="G37" s="7"/>
      <c r="H37" s="7"/>
      <c r="I37" s="7"/>
      <c r="J37" s="7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3">
      <c r="A39" s="2"/>
      <c r="B39" s="7"/>
      <c r="C39" s="7"/>
      <c r="D39" s="7"/>
      <c r="E39" s="7"/>
      <c r="F39" s="7"/>
      <c r="G39" s="7"/>
      <c r="H39" s="7"/>
      <c r="I39" s="2"/>
      <c r="J39" s="7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A1:J1"/>
    <mergeCell ref="A2:J2"/>
    <mergeCell ref="A3:J3"/>
    <mergeCell ref="A4:D4"/>
  </mergeCells>
  <pageMargins left="0.7" right="0.7" top="0.5" bottom="0.5" header="0" footer="0"/>
  <pageSetup scale="92" orientation="portrait"/>
  <headerFooter>
    <oddFooter>&amp;LThe Notes to Financial Statements are     an integral part of these statements.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C-3 Stat Rev Exp Govt Funds</vt:lpstr>
      <vt:lpstr>EX_C3a</vt:lpstr>
      <vt:lpstr>EX_C3b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Butler</dc:creator>
  <cp:lastModifiedBy>Paula Butler</cp:lastModifiedBy>
  <dcterms:created xsi:type="dcterms:W3CDTF">2023-08-21T13:18:11Z</dcterms:created>
  <dcterms:modified xsi:type="dcterms:W3CDTF">2023-11-14T18:06:31Z</dcterms:modified>
</cp:coreProperties>
</file>